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<sst xmlns="http://schemas.openxmlformats.org/spreadsheetml/2006/main" count="29" uniqueCount="29">
  <si>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</si>
  <si>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AAE030</t>
  </si>
  <si>
    <t xml:space="preserve">U</t>
  </si>
  <si>
    <t xml:space="preserve">Station d'épuration des eaux grises.</t>
  </si>
  <si>
    <r>
      <rPr>
        <b/>
        <sz val="7.80"/>
        <color rgb="FF000000"/>
        <rFont val="Arial"/>
        <family val="2"/>
      </rPr>
      <t xml:space="preserve">Station d'épuration des eaux grises domestiques de basse contamination, avec capacité pour 60 utilisateurs (H.E.)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</si>
  <si>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</si>
  <si>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</si>
  <si>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</si>
  <si>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</si>
  <si>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</si>
  <si>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</si>
  <si>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mt46feb010gd</t>
  </si>
  <si>
    <t xml:space="preserve">Station d'épuration des eaux grises domestiques de basse contamination, avec capacité pour 60 utilisateurs (H.E.), constituée de filtre en polyéthylène pour les éléments les plus gros, deux pompes de filtrage et lavage à contre-courant, filtre dual automatique à rendement élevé, électrovanne, deux réservoirs en polyester de section rectangulaire de 2 m³ chacun, pompe d'oxygénation, réservoir en polyéthylène avec pompe pour dosage de chlore, réservoir en polyéthylène avec pompe pour dosage de colorant, vannes, interrupteurs de niveau, déversoir avec tuyauterie d'évacuation, tableau électrique et socle.</t>
  </si>
  <si>
    <t xml:space="preserve">U</t>
  </si>
  <si>
    <t xml:space="preserve">mq04cag010a</t>
  </si>
  <si>
    <t xml:space="preserve">Camion grue de jusqu'à 6 t.</t>
  </si>
  <si>
    <t xml:space="preserve">h</t>
  </si>
  <si>
    <t xml:space="preserve">mo007</t>
  </si>
  <si>
    <t xml:space="preserve">Compagnon professionnel III/CP2 plombier.</t>
  </si>
  <si>
    <t xml:space="preserve">h</t>
  </si>
  <si>
    <t xml:space="preserve">mo099</t>
  </si>
  <si>
    <t xml:space="preserve">Ouvrier professionnel II/OP plombier.</t>
  </si>
  <si>
    <t xml:space="preserve">h</t>
  </si>
  <si>
    <t xml:space="preserve">Moyens auxiliaires</t>
  </si>
  <si>
    <t xml:space="preserve">%</t>
  </si>
  <si>
    <t xml:space="preserve">Coûts indirects</t>
  </si>
  <si>
    <t xml:space="preserve">%</t>
  </si>
  <si>
    <t xml:space="preserve">Coût d'entretien décennal: 3.291.104,87DA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</si>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</sst>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1" customWidth="1"/>
    <col min="2" max="2" width="5.39" customWidth="1"/>
    <col min="3" max="3" width="62.51" customWidth="1"/>
    <col min="4" max="4" width="8.60" customWidth="1"/>
    <col min="5" max="5" width="5.83" customWidth="1"/>
    <col min="6" max="6" width="16.03" customWidth="1"/>
    <col min="7" max="7" width="12.39"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88.80" thickBot="1" customHeight="1">
      <c r="A8" s="10" t="s">
        <v>11</v>
      </c>
      <c r="B8" s="10"/>
      <c r="C8" s="10" t="s">
        <v>12</v>
      </c>
      <c r="D8" s="12">
        <v>1.000000</v>
      </c>
      <c r="E8" s="14" t="s">
        <v>13</v>
      </c>
      <c r="F8" s="16">
        <v>2042884.670000</v>
      </c>
      <c r="G8" s="16">
        <f ca="1">ROUND(INDIRECT(ADDRESS(ROW()+(0), COLUMN()+(-3), 1))*INDIRECT(ADDRESS(ROW()+(0), COLUMN()+(-1), 1)), 2)</f>
        <v>2042884.670000</v>
      </c>
    </row>
    <row r="9" spans="1:7" ht="12.00" thickBot="1" customHeight="1">
      <c r="A9" s="17" t="s">
        <v>14</v>
      </c>
      <c r="B9" s="17"/>
      <c r="C9" s="17" t="s">
        <v>15</v>
      </c>
      <c r="D9" s="18">
        <v>0.504000</v>
      </c>
      <c r="E9" s="19" t="s">
        <v>16</v>
      </c>
      <c r="F9" s="20">
        <v>3882.530000</v>
      </c>
      <c r="G9" s="20">
        <f ca="1">ROUND(INDIRECT(ADDRESS(ROW()+(0), COLUMN()+(-3), 1))*INDIRECT(ADDRESS(ROW()+(0), COLUMN()+(-1), 1)), 2)</f>
        <v>1956.800000</v>
      </c>
    </row>
    <row r="10" spans="1:7" ht="12.00" thickBot="1" customHeight="1">
      <c r="A10" s="17" t="s">
        <v>17</v>
      </c>
      <c r="B10" s="17"/>
      <c r="C10" s="17" t="s">
        <v>18</v>
      </c>
      <c r="D10" s="18">
        <v>4.576000</v>
      </c>
      <c r="E10" s="19" t="s">
        <v>19</v>
      </c>
      <c r="F10" s="20">
        <v>469.160000</v>
      </c>
      <c r="G10" s="20">
        <f ca="1">ROUND(INDIRECT(ADDRESS(ROW()+(0), COLUMN()+(-3), 1))*INDIRECT(ADDRESS(ROW()+(0), COLUMN()+(-1), 1)), 2)</f>
        <v>2146.880000</v>
      </c>
    </row>
    <row r="11" spans="1:7" ht="12.00" thickBot="1" customHeight="1">
      <c r="A11" s="17" t="s">
        <v>20</v>
      </c>
      <c r="B11" s="17"/>
      <c r="C11" s="21" t="s">
        <v>21</v>
      </c>
      <c r="D11" s="22">
        <v>4.576000</v>
      </c>
      <c r="E11" s="23" t="s">
        <v>22</v>
      </c>
      <c r="F11" s="24">
        <v>272.550000</v>
      </c>
      <c r="G11" s="24">
        <f ca="1">ROUND(INDIRECT(ADDRESS(ROW()+(0), COLUMN()+(-3), 1))*INDIRECT(ADDRESS(ROW()+(0), COLUMN()+(-1), 1)), 2)</f>
        <v>1247.190000</v>
      </c>
    </row>
    <row r="12" spans="1:7" ht="12.00" thickBot="1" customHeight="1">
      <c r="A12" s="17"/>
      <c r="B12" s="17"/>
      <c r="C12" s="10" t="s">
        <v>23</v>
      </c>
      <c r="D12" s="12">
        <v>4.000000</v>
      </c>
      <c r="E12" s="14" t="s">
        <v>24</v>
      </c>
      <c r="F12" s="16">
        <f ca="1">ROUND(SUM(INDIRECT(ADDRESS(ROW()+(-1), COLUMN()+(1), 1)),INDIRECT(ADDRESS(ROW()+(-2), COLUMN()+(1), 1)),INDIRECT(ADDRESS(ROW()+(-3), COLUMN()+(1), 1)),INDIRECT(ADDRESS(ROW()+(-4), COLUMN()+(1), 1))), 2)</f>
        <v>2048235.540000</v>
      </c>
      <c r="G12" s="16">
        <f ca="1">ROUND(INDIRECT(ADDRESS(ROW()+(0), COLUMN()+(-3), 1))*INDIRECT(ADDRESS(ROW()+(0), COLUMN()+(-1), 1))/100, 2)</f>
        <v>81929.420000</v>
      </c>
    </row>
    <row r="13" spans="1:7" ht="12.00" thickBot="1" customHeight="1">
      <c r="A13" s="21"/>
      <c r="B13" s="21"/>
      <c r="C13" s="21" t="s">
        <v>25</v>
      </c>
      <c r="D13" s="22">
        <v>3.000000</v>
      </c>
      <c r="E13" s="23" t="s">
        <v>26</v>
      </c>
      <c r="F13" s="24">
        <f ca="1">ROUND(SUM(INDIRECT(ADDRESS(ROW()+(-1), COLUMN()+(1), 1)),INDIRECT(ADDRESS(ROW()+(-2), COLUMN()+(1), 1)),INDIRECT(ADDRESS(ROW()+(-3), COLUMN()+(1), 1)),INDIRECT(ADDRESS(ROW()+(-4), COLUMN()+(1), 1)),INDIRECT(ADDRESS(ROW()+(-5), COLUMN()+(1), 1))), 2)</f>
        <v>2130164.960000</v>
      </c>
      <c r="G13" s="24">
        <f ca="1">ROUND(INDIRECT(ADDRESS(ROW()+(0), COLUMN()+(-3), 1))*INDIRECT(ADDRESS(ROW()+(0), COLUMN()+(-1), 1))/100, 2)</f>
        <v>63904.950000</v>
      </c>
    </row>
    <row r="14" spans="1:7" ht="12.00" thickBot="1" customHeight="1">
      <c r="A14" s="6" t="s">
        <v>27</v>
      </c>
      <c r="B14" s="6"/>
      <c r="C14" s="7"/>
      <c r="D14" s="7"/>
      <c r="E14" s="25"/>
      <c r="F14" s="6" t="s">
        <v>28</v>
      </c>
      <c r="G14" s="26">
        <f ca="1">ROUND(SUM(INDIRECT(ADDRESS(ROW()+(-1), COLUMN()+(0), 1)),INDIRECT(ADDRESS(ROW()+(-2), COLUMN()+(0), 1)),INDIRECT(ADDRESS(ROW()+(-3), COLUMN()+(0), 1)),INDIRECT(ADDRESS(ROW()+(-4), COLUMN()+(0), 1)),INDIRECT(ADDRESS(ROW()+(-5), COLUMN()+(0), 1)),INDIRECT(ADDRESS(ROW()+(-6), COLUMN()+(0), 1))), 2)</f>
        <v>2194069.910000</v>
      </c>
    </row>
  </sheetData>
  <mergeCells count="11">
    <mergeCell ref="A1:G1"/>
    <mergeCell ref="C3:G3"/>
    <mergeCell ref="A4:G4"/>
    <mergeCell ref="A7:B7"/>
    <mergeCell ref="A8:B8"/>
    <mergeCell ref="A9:B9"/>
    <mergeCell ref="A10:B10"/>
    <mergeCell ref="A11:B11"/>
    <mergeCell ref="A12:B12"/>
    <mergeCell ref="A13:B13"/>
    <mergeCell ref="A14:D14"/>
  </mergeCells>
  <pageMargins left="0.620079" right="0.472441" top="0.472441" bottom="0.472441" header="0.0" footer="0.0"/>
  <pageSetup paperSize="9" orientation="portrait"/>
  <rowBreaks count="0" manualBreakCount="0">
    </rowBreaks>
</worksheet>
</file>